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09. Сентябрь\НЕМСП_НР_Мобильные телефоны\"/>
    </mc:Choice>
  </mc:AlternateContent>
  <xr:revisionPtr revIDLastSave="0" documentId="13_ncr:1_{D6FC0283-91A5-4EF2-88B7-4CAB63E76492}" xr6:coauthVersionLast="36" xr6:coauthVersionMax="36" xr10:uidLastSave="{00000000-0000-0000-0000-000000000000}"/>
  <bookViews>
    <workbookView xWindow="0" yWindow="0" windowWidth="24000" windowHeight="8625" xr2:uid="{00000000-000D-0000-FFFF-FFFF00000000}"/>
  </bookViews>
  <sheets>
    <sheet name="Спецификация" sheetId="1" r:id="rId1"/>
    <sheet name="XLR_NoRangeSheet" sheetId="5" state="veryHidden" r:id="rId2"/>
  </sheets>
  <externalReferences>
    <externalReference r:id="rId3"/>
  </externalReferences>
  <definedNames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Спецификация!#REF!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Спецификация!#REF!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H17" i="1" l="1"/>
  <c r="H16" i="1"/>
  <c r="I16" i="1"/>
  <c r="I17" i="1" l="1"/>
  <c r="J16" i="1"/>
  <c r="J17" i="1" l="1"/>
  <c r="J18" i="1" l="1"/>
  <c r="I18" i="1"/>
  <c r="J19" i="1" l="1"/>
  <c r="B5" i="5" l="1"/>
  <c r="C3" i="1"/>
  <c r="B2" i="1"/>
</calcChain>
</file>

<file path=xl/sharedStrings.xml><?xml version="1.0" encoding="utf-8"?>
<sst xmlns="http://schemas.openxmlformats.org/spreadsheetml/2006/main" count="49" uniqueCount="47">
  <si>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</si>
  <si>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</si>
  <si>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</si>
  <si>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</si>
  <si>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</si>
  <si>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</si>
  <si>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</si>
  <si>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</si>
  <si>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</si>
  <si>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</si>
  <si>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</si>
  <si>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</si>
  <si>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</si>
  <si>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</si>
  <si>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</si>
  <si>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</si>
  <si>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</si>
  <si>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шт.</t>
  </si>
  <si>
    <t>№ п/п</t>
  </si>
  <si>
    <t>Наименование товара</t>
  </si>
  <si>
    <t>Ед. изм</t>
  </si>
  <si>
    <t>Описание</t>
  </si>
  <si>
    <t>Условия доставки</t>
  </si>
  <si>
    <t>Транспортировка товара:</t>
  </si>
  <si>
    <t>Гарантийные обязательства</t>
  </si>
  <si>
    <t>Особые условия</t>
  </si>
  <si>
    <t>не менее 12 месяцев</t>
  </si>
  <si>
    <t>РАЗДЕЛ IV. Техническое задание</t>
  </si>
  <si>
    <t>Предельная Цена за единицу измерения без НДС, включая стоимость тары и доставку, рубли РФ</t>
  </si>
  <si>
    <t>Требуемые сроки поставки: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</si>
  <si>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</si>
  <si>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Доставка и отгрузка до склада ПАО "Башинформсвязь" по адресу: г. Уфа, ул. Каспийская,14</t>
  </si>
  <si>
    <t>Поставщик предоставляет вместе с Товаром следующие сопроводительные документы:
1) Паспорт.
2) Сертификат соответствия стандартам РФ.
3) Инструкцию по эксплуатации.</t>
  </si>
  <si>
    <t>Описание товара приведено в Техническом задании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</si>
  <si>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</si>
  <si>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</si>
  <si>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в т.ч. НДС</t>
  </si>
  <si>
    <t xml:space="preserve">Мобильный телефон Тип 2
Цвет корпуса черный
</t>
  </si>
  <si>
    <t xml:space="preserve">Мобильный телефон Тип 1
Цвет корпуса черный
</t>
  </si>
  <si>
    <t>Доставка товара должна быть осуществлена в срок не позднее 10 (десяти) календарных дней  со дня заключения договора</t>
  </si>
  <si>
    <t>Количество</t>
  </si>
  <si>
    <t>Руководитель направления Габбасов Дмитрий Азатович, тел. (347)221-54-84, эл. почта: gabbasov@bashtel.ru 
Ведущий специалист Хамзин Руслан Рашидович, телефон +7(347) 221-58-04, e.mail:  r.hamzin@bashtel.ru</t>
  </si>
  <si>
    <t>Контактное лицо по тех. вопросам</t>
  </si>
  <si>
    <t>Предельная (максимальная) стоимость лота 16 091 004,84 руб. с НДС.</t>
  </si>
  <si>
    <t>Предельная Цена за единицу измерения с НДС, включая стоимость тары и доставку, рубли РФ</t>
  </si>
  <si>
    <t xml:space="preserve">Описание товара приведено в Разделе IV. Техническое задание </t>
  </si>
  <si>
    <t>Спецификация на поставку мобильных телефонов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</si>
</sst>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6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6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7" fillId="0" borderId="0"/>
    <xf numFmtId="0" fontId="15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6" fillId="0" borderId="3" applyNumberFormat="0" applyFill="0" applyProtection="0">
      <alignment horizontal="center" vertical="center" wrapText="1"/>
    </xf>
  </cellStyleXfs>
  <cellXfs count="63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/>
    <xf numFmtId="2" fontId="20" fillId="0" borderId="0" xfId="0" applyNumberFormat="1" applyFont="1"/>
    <xf numFmtId="0" fontId="20" fillId="0" borderId="0" xfId="0" applyFont="1"/>
    <xf numFmtId="49" fontId="19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center" vertical="top" wrapText="1"/>
    </xf>
    <xf numFmtId="0" fontId="18" fillId="0" borderId="0" xfId="0" applyFont="1"/>
    <xf numFmtId="0" fontId="18" fillId="0" borderId="0" xfId="0" applyFont="1" applyAlignment="1"/>
    <xf numFmtId="0" fontId="21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/>
    </xf>
    <xf numFmtId="0" fontId="21" fillId="0" borderId="1" xfId="0" applyFont="1" applyFill="1" applyBorder="1" applyAlignment="1">
      <alignment horizontal="left" vertical="top"/>
    </xf>
    <xf numFmtId="0" fontId="22" fillId="0" borderId="0" xfId="23" applyFont="1" applyFill="1" applyBorder="1" applyAlignment="1" applyProtection="1">
      <alignment horizontal="left" vertical="top" wrapText="1"/>
    </xf>
    <xf numFmtId="0" fontId="22" fillId="0" borderId="1" xfId="23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>
      <alignment horizontal="left" vertical="top" wrapText="1"/>
    </xf>
    <xf numFmtId="49" fontId="18" fillId="0" borderId="1" xfId="0" applyNumberFormat="1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8" fillId="0" borderId="6" xfId="0" applyFont="1" applyBorder="1" applyAlignment="1">
      <alignment horizontal="left" vertical="top" wrapText="1"/>
    </xf>
    <xf numFmtId="0" fontId="20" fillId="0" borderId="6" xfId="0" applyFont="1" applyFill="1" applyBorder="1" applyAlignment="1">
      <alignment vertical="top" wrapText="1"/>
    </xf>
    <xf numFmtId="0" fontId="20" fillId="0" borderId="0" xfId="0" applyFont="1" applyAlignment="1">
      <alignment vertical="center"/>
    </xf>
    <xf numFmtId="0" fontId="20" fillId="0" borderId="0" xfId="0" applyFont="1" applyAlignment="1"/>
    <xf numFmtId="4" fontId="20" fillId="2" borderId="1" xfId="0" applyNumberFormat="1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left" vertical="top" wrapText="1"/>
    </xf>
    <xf numFmtId="0" fontId="20" fillId="0" borderId="11" xfId="0" applyFont="1" applyFill="1" applyBorder="1" applyAlignment="1">
      <alignment vertical="top" wrapText="1"/>
    </xf>
    <xf numFmtId="0" fontId="18" fillId="0" borderId="0" xfId="0" applyFont="1" applyBorder="1" applyAlignment="1">
      <alignment horizontal="left" vertical="top" wrapText="1"/>
    </xf>
    <xf numFmtId="0" fontId="20" fillId="0" borderId="0" xfId="0" applyFont="1" applyFill="1" applyBorder="1" applyAlignment="1">
      <alignment vertical="top" wrapText="1"/>
    </xf>
    <xf numFmtId="49" fontId="18" fillId="0" borderId="0" xfId="0" applyNumberFormat="1" applyFont="1" applyFill="1" applyBorder="1" applyAlignment="1">
      <alignment horizontal="center" vertical="center"/>
    </xf>
    <xf numFmtId="1" fontId="20" fillId="0" borderId="0" xfId="0" applyNumberFormat="1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top" wrapText="1"/>
    </xf>
    <xf numFmtId="0" fontId="20" fillId="0" borderId="12" xfId="0" applyFont="1" applyFill="1" applyBorder="1" applyAlignment="1">
      <alignment vertical="top" wrapText="1"/>
    </xf>
    <xf numFmtId="49" fontId="18" fillId="0" borderId="12" xfId="0" applyNumberFormat="1" applyFont="1" applyFill="1" applyBorder="1" applyAlignment="1">
      <alignment horizontal="center" vertical="center"/>
    </xf>
    <xf numFmtId="1" fontId="20" fillId="0" borderId="12" xfId="0" applyNumberFormat="1" applyFont="1" applyBorder="1" applyAlignment="1">
      <alignment horizontal="center" vertical="center"/>
    </xf>
    <xf numFmtId="4" fontId="20" fillId="0" borderId="12" xfId="0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top"/>
    </xf>
    <xf numFmtId="4" fontId="20" fillId="2" borderId="0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wrapText="1"/>
    </xf>
    <xf numFmtId="0" fontId="20" fillId="0" borderId="1" xfId="0" applyFont="1" applyBorder="1" applyAlignment="1">
      <alignment horizontal="left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10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49" fontId="18" fillId="0" borderId="6" xfId="0" applyNumberFormat="1" applyFont="1" applyFill="1" applyBorder="1" applyAlignment="1">
      <alignment horizontal="center" vertical="top"/>
    </xf>
    <xf numFmtId="1" fontId="20" fillId="0" borderId="6" xfId="0" applyNumberFormat="1" applyFont="1" applyBorder="1" applyAlignment="1">
      <alignment horizontal="center" vertical="top"/>
    </xf>
    <xf numFmtId="4" fontId="20" fillId="2" borderId="1" xfId="0" applyNumberFormat="1" applyFont="1" applyFill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8" xfId="0" applyFont="1" applyBorder="1" applyAlignment="1">
      <alignment horizontal="center" vertical="top" wrapText="1"/>
    </xf>
    <xf numFmtId="0" fontId="23" fillId="0" borderId="9" xfId="0" applyFont="1" applyBorder="1" applyAlignment="1">
      <alignment horizontal="center" vertical="top" wrapText="1"/>
    </xf>
    <xf numFmtId="49" fontId="18" fillId="0" borderId="11" xfId="0" applyNumberFormat="1" applyFont="1" applyFill="1" applyBorder="1" applyAlignment="1">
      <alignment horizontal="center" vertical="top"/>
    </xf>
    <xf numFmtId="1" fontId="20" fillId="0" borderId="11" xfId="0" applyNumberFormat="1" applyFont="1" applyBorder="1" applyAlignment="1">
      <alignment horizontal="center" vertical="top"/>
    </xf>
    <xf numFmtId="0" fontId="19" fillId="0" borderId="0" xfId="0" applyFont="1" applyAlignment="1">
      <alignment horizontal="center" vertical="center"/>
    </xf>
  </cellXfs>
  <cellStyles count="46">
    <cellStyle name="%" xfId="1" xr:uid="{00000000-0005-0000-0000-000000000000}"/>
    <cellStyle name="0,0_x000d__x000a_NA_x000d__x000a_" xfId="2" xr:uid="{00000000-0005-0000-0000-000001000000}"/>
    <cellStyle name="0,0_x000d__x000a_NA_x000d__x000a_ 2" xfId="3" xr:uid="{00000000-0005-0000-0000-000002000000}"/>
    <cellStyle name="0,0_x000d__x000a_NA_x000d__x000a_ 3" xfId="4" xr:uid="{00000000-0005-0000-0000-000003000000}"/>
    <cellStyle name="0,0_x000d__x000a_NA_x000d__x000a_ 4" xfId="5" xr:uid="{00000000-0005-0000-0000-000004000000}"/>
    <cellStyle name="0,0_x000d__x000a_NA_x000d__x000a_ 5" xfId="6" xr:uid="{00000000-0005-0000-0000-000005000000}"/>
    <cellStyle name="Comma [0]_Book1" xfId="7" xr:uid="{00000000-0005-0000-0000-000006000000}"/>
    <cellStyle name="Comma_BP_2000" xfId="8" xr:uid="{00000000-0005-0000-0000-000007000000}"/>
    <cellStyle name="Conor 1" xfId="9" xr:uid="{00000000-0005-0000-0000-000008000000}"/>
    <cellStyle name="Conor1" xfId="10" xr:uid="{00000000-0005-0000-0000-000009000000}"/>
    <cellStyle name="Conor2" xfId="11" xr:uid="{00000000-0005-0000-0000-00000A000000}"/>
    <cellStyle name="Currency [0]_Sheet1" xfId="12" xr:uid="{00000000-0005-0000-0000-00000B000000}"/>
    <cellStyle name="Currency_Sheet1" xfId="13" xr:uid="{00000000-0005-0000-0000-00000C000000}"/>
    <cellStyle name="Excel Built-in Excel Built-in Normal" xfId="14" xr:uid="{00000000-0005-0000-0000-00000D000000}"/>
    <cellStyle name="Excel Built-in Normal" xfId="15" xr:uid="{00000000-0005-0000-0000-00000E000000}"/>
    <cellStyle name="Followed Hyperlink" xfId="16" xr:uid="{00000000-0005-0000-0000-00000F000000}"/>
    <cellStyle name="Hyperlink" xfId="17" xr:uid="{00000000-0005-0000-0000-000010000000}"/>
    <cellStyle name="Normal - Style1" xfId="18" xr:uid="{00000000-0005-0000-0000-000011000000}"/>
    <cellStyle name="Normal 2" xfId="19" xr:uid="{00000000-0005-0000-0000-000012000000}"/>
    <cellStyle name="Normal_Book1" xfId="20" xr:uid="{00000000-0005-0000-0000-000013000000}"/>
    <cellStyle name="Standard_2007_04_Int_EUR" xfId="21" xr:uid="{00000000-0005-0000-0000-000014000000}"/>
    <cellStyle name="TableStyleLight1" xfId="22" xr:uid="{00000000-0005-0000-0000-000015000000}"/>
    <cellStyle name="xx_data" xfId="45" xr:uid="{00000000-0005-0000-0000-000016000000}"/>
    <cellStyle name="Гиперссылка" xfId="23" builtinId="8"/>
    <cellStyle name="Денежный 2" xfId="24" xr:uid="{00000000-0005-0000-0000-000018000000}"/>
    <cellStyle name="Обычный" xfId="0" builtinId="0"/>
    <cellStyle name="Обычный 2" xfId="25" xr:uid="{00000000-0005-0000-0000-00001A000000}"/>
    <cellStyle name="Обычный 2 2" xfId="26" xr:uid="{00000000-0005-0000-0000-00001B000000}"/>
    <cellStyle name="Обычный 2 3" xfId="27" xr:uid="{00000000-0005-0000-0000-00001C000000}"/>
    <cellStyle name="Обычный 2 4" xfId="28" xr:uid="{00000000-0005-0000-0000-00001D000000}"/>
    <cellStyle name="Обычный 3" xfId="29" xr:uid="{00000000-0005-0000-0000-00001E000000}"/>
    <cellStyle name="Обычный 3 2" xfId="30" xr:uid="{00000000-0005-0000-0000-00001F000000}"/>
    <cellStyle name="Обычный 3 3" xfId="31" xr:uid="{00000000-0005-0000-0000-000020000000}"/>
    <cellStyle name="Обычный 3 5" xfId="32" xr:uid="{00000000-0005-0000-0000-000021000000}"/>
    <cellStyle name="Обычный 4" xfId="33" xr:uid="{00000000-0005-0000-0000-000022000000}"/>
    <cellStyle name="Обычный 44" xfId="34" xr:uid="{00000000-0005-0000-0000-000023000000}"/>
    <cellStyle name="Обычный 5" xfId="35" xr:uid="{00000000-0005-0000-0000-000024000000}"/>
    <cellStyle name="Обычный 6" xfId="36" xr:uid="{00000000-0005-0000-0000-000025000000}"/>
    <cellStyle name="Обычный 7" xfId="37" xr:uid="{00000000-0005-0000-0000-000026000000}"/>
    <cellStyle name="Обычный 8" xfId="38" xr:uid="{00000000-0005-0000-0000-000027000000}"/>
    <cellStyle name="Процентный 2" xfId="39" xr:uid="{00000000-0005-0000-0000-000028000000}"/>
    <cellStyle name="Стиль 1" xfId="40" xr:uid="{00000000-0005-0000-0000-000029000000}"/>
    <cellStyle name="Стиль 1 2" xfId="41" xr:uid="{00000000-0005-0000-0000-00002A000000}"/>
    <cellStyle name="Тысячи [0]_Лист1 (2)" xfId="42" xr:uid="{00000000-0005-0000-0000-00002B000000}"/>
    <cellStyle name="Тысячи_Лист1 (2)" xfId="43" xr:uid="{00000000-0005-0000-0000-00002C000000}"/>
    <cellStyle name="Финансовый 2" xfId="44" xr:uid="{00000000-0005-0000-0000-00002D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.shuspannikova/Desktop/&#1047;&#1072;&#1082;&#1091;&#1087;%202016%20&#1075;&#1086;&#1076;/13023%20&#1054;&#1087;&#1090;&#1080;&#1095;&#1077;&#1089;&#1082;&#1080;&#1077;%20&#1096;&#1085;&#1091;&#1088;&#1099;/&#1057;&#1069;&#1044;/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J27"/>
  <sheetViews>
    <sheetView tabSelected="1" topLeftCell="B11" zoomScale="75" zoomScaleNormal="75" workbookViewId="0">
      <selection activeCell="L16" sqref="L16"/>
    </sheetView>
  </sheetViews>
  <sheetFormatPr defaultRowHeight="18.75" x14ac:dyDescent="0.3"/>
  <cols>
    <col min="1" max="1" width="2.28515625" hidden="1" customWidth="1"/>
    <col min="2" max="2" width="7.5703125" style="27" customWidth="1"/>
    <col min="3" max="3" width="31.7109375" style="9" customWidth="1"/>
    <col min="4" max="4" width="40.85546875" style="9" customWidth="1"/>
    <col min="5" max="5" width="7.7109375" style="28" customWidth="1"/>
    <col min="6" max="6" width="16.5703125" style="8" customWidth="1"/>
    <col min="7" max="7" width="26.28515625" style="9" customWidth="1"/>
    <col min="8" max="9" width="24.85546875" style="9" customWidth="1"/>
    <col min="10" max="10" width="26" customWidth="1"/>
  </cols>
  <sheetData>
    <row r="1" spans="2:10" ht="25.5" hidden="1" customHeight="1" x14ac:dyDescent="0.3">
      <c r="B1" s="4"/>
      <c r="C1" s="5" t="s">
        <v>0</v>
      </c>
      <c r="D1" s="6"/>
      <c r="E1" s="7"/>
    </row>
    <row r="2" spans="2:10" ht="18" hidden="1" customHeight="1" x14ac:dyDescent="0.3">
      <c r="B2" s="10" t="str">
        <f>Query1_UA2_NAME</f>
        <v/>
      </c>
      <c r="C2" s="11"/>
      <c r="D2" s="11"/>
      <c r="E2" s="11"/>
    </row>
    <row r="3" spans="2:10" ht="15" hidden="1" customHeight="1" x14ac:dyDescent="0.3">
      <c r="B3" s="4"/>
      <c r="C3" s="6" t="str">
        <f>Query1_TIP_NAME</f>
        <v/>
      </c>
      <c r="D3" s="12"/>
      <c r="E3" s="13"/>
    </row>
    <row r="4" spans="2:10" ht="15" hidden="1" customHeight="1" x14ac:dyDescent="0.3">
      <c r="B4" s="4"/>
      <c r="C4" s="14" t="s">
        <v>1</v>
      </c>
      <c r="D4" s="15"/>
      <c r="E4" s="16" t="s">
        <v>2</v>
      </c>
    </row>
    <row r="5" spans="2:10" ht="15" hidden="1" customHeight="1" x14ac:dyDescent="0.3">
      <c r="B5" s="4"/>
      <c r="C5" s="14" t="s">
        <v>3</v>
      </c>
      <c r="D5" s="17"/>
      <c r="E5" s="18" t="s">
        <v>4</v>
      </c>
    </row>
    <row r="6" spans="2:10" ht="15" hidden="1" customHeight="1" x14ac:dyDescent="0.3">
      <c r="B6" s="4"/>
      <c r="C6" s="14" t="s">
        <v>5</v>
      </c>
      <c r="D6" s="15"/>
      <c r="E6" s="18" t="s">
        <v>6</v>
      </c>
    </row>
    <row r="7" spans="2:10" ht="15" hidden="1" customHeight="1" x14ac:dyDescent="0.3">
      <c r="B7" s="4"/>
      <c r="C7" s="19" t="s">
        <v>7</v>
      </c>
      <c r="D7" s="20"/>
      <c r="E7" s="21" t="s">
        <v>8</v>
      </c>
    </row>
    <row r="8" spans="2:10" ht="15" hidden="1" customHeight="1" x14ac:dyDescent="0.3">
      <c r="B8" s="4"/>
      <c r="C8" s="14" t="s">
        <v>9</v>
      </c>
      <c r="D8" s="22"/>
      <c r="E8" s="23" t="s">
        <v>10</v>
      </c>
    </row>
    <row r="9" spans="2:10" ht="15" hidden="1" customHeight="1" x14ac:dyDescent="0.3">
      <c r="B9" s="4"/>
      <c r="C9" s="14" t="s">
        <v>11</v>
      </c>
      <c r="D9" s="15"/>
      <c r="E9" s="18">
        <v>997750001</v>
      </c>
    </row>
    <row r="10" spans="2:10" ht="15" hidden="1" customHeight="1" x14ac:dyDescent="0.3">
      <c r="B10" s="4"/>
      <c r="C10" s="14" t="s">
        <v>12</v>
      </c>
      <c r="D10" s="15"/>
      <c r="E10" s="18">
        <v>804013</v>
      </c>
    </row>
    <row r="11" spans="2:10" s="1" customFormat="1" ht="15" customHeight="1" x14ac:dyDescent="0.25">
      <c r="B11" s="50" t="s">
        <v>27</v>
      </c>
      <c r="C11" s="50"/>
      <c r="D11" s="50"/>
      <c r="E11" s="50"/>
      <c r="F11" s="50"/>
      <c r="G11" s="50"/>
      <c r="H11" s="50"/>
      <c r="I11" s="50"/>
    </row>
    <row r="12" spans="2:10" s="1" customFormat="1" ht="15" customHeight="1" x14ac:dyDescent="0.3">
      <c r="B12" s="4"/>
      <c r="C12" s="24"/>
      <c r="D12" s="15"/>
      <c r="E12" s="17"/>
      <c r="F12" s="9"/>
      <c r="G12" s="9"/>
      <c r="H12" s="9"/>
      <c r="I12" s="9"/>
    </row>
    <row r="13" spans="2:10" s="1" customFormat="1" ht="15" customHeight="1" x14ac:dyDescent="0.25">
      <c r="B13" s="62" t="s">
        <v>46</v>
      </c>
      <c r="C13" s="62"/>
      <c r="D13" s="62"/>
      <c r="E13" s="62"/>
      <c r="F13" s="62"/>
      <c r="G13" s="62"/>
      <c r="H13" s="62"/>
      <c r="I13" s="62"/>
      <c r="J13" s="62"/>
    </row>
    <row r="14" spans="2:10" s="1" customFormat="1" ht="15" customHeight="1" thickBot="1" x14ac:dyDescent="0.35">
      <c r="B14" s="4"/>
      <c r="C14" s="24"/>
      <c r="D14" s="15"/>
      <c r="E14" s="17"/>
      <c r="F14" s="8"/>
      <c r="G14" s="9"/>
      <c r="H14" s="9"/>
      <c r="I14" s="9"/>
    </row>
    <row r="15" spans="2:10" ht="138" customHeight="1" thickBot="1" x14ac:dyDescent="0.3">
      <c r="B15" s="56" t="s">
        <v>18</v>
      </c>
      <c r="C15" s="57" t="s">
        <v>19</v>
      </c>
      <c r="D15" s="58" t="s">
        <v>21</v>
      </c>
      <c r="E15" s="56" t="s">
        <v>20</v>
      </c>
      <c r="F15" s="59" t="s">
        <v>40</v>
      </c>
      <c r="G15" s="59" t="s">
        <v>28</v>
      </c>
      <c r="H15" s="59" t="s">
        <v>44</v>
      </c>
      <c r="I15" s="59" t="s">
        <v>34</v>
      </c>
      <c r="J15" s="59" t="s">
        <v>35</v>
      </c>
    </row>
    <row r="16" spans="2:10" s="1" customFormat="1" ht="55.5" customHeight="1" thickTop="1" x14ac:dyDescent="0.25">
      <c r="B16" s="25">
        <v>1</v>
      </c>
      <c r="C16" s="26" t="s">
        <v>38</v>
      </c>
      <c r="D16" s="26" t="s">
        <v>45</v>
      </c>
      <c r="E16" s="53" t="s">
        <v>17</v>
      </c>
      <c r="F16" s="54">
        <v>300</v>
      </c>
      <c r="G16" s="55">
        <v>43458.333333333336</v>
      </c>
      <c r="H16" s="55">
        <f>G16*1.2</f>
        <v>52150</v>
      </c>
      <c r="I16" s="55">
        <f>F16*G16</f>
        <v>13037500</v>
      </c>
      <c r="J16" s="55">
        <f>I16*1.2</f>
        <v>15645000</v>
      </c>
    </row>
    <row r="17" spans="2:10" ht="54.75" customHeight="1" x14ac:dyDescent="0.25">
      <c r="B17" s="30">
        <v>2</v>
      </c>
      <c r="C17" s="31" t="s">
        <v>37</v>
      </c>
      <c r="D17" s="31" t="s">
        <v>33</v>
      </c>
      <c r="E17" s="60" t="s">
        <v>17</v>
      </c>
      <c r="F17" s="61">
        <v>6</v>
      </c>
      <c r="G17" s="55">
        <v>61945.116666666669</v>
      </c>
      <c r="H17" s="55">
        <f>G17*1.2</f>
        <v>74334.14</v>
      </c>
      <c r="I17" s="55">
        <f>F17*G17</f>
        <v>371670.7</v>
      </c>
      <c r="J17" s="55">
        <f>I17*1.2</f>
        <v>446004.84</v>
      </c>
    </row>
    <row r="18" spans="2:10" s="1" customFormat="1" x14ac:dyDescent="0.25">
      <c r="B18" s="36"/>
      <c r="C18" s="37"/>
      <c r="D18" s="37"/>
      <c r="E18" s="38"/>
      <c r="F18" s="39"/>
      <c r="G18" s="40"/>
      <c r="H18" s="40"/>
      <c r="I18" s="29">
        <f>SUM(I16:I17)</f>
        <v>13409170.699999999</v>
      </c>
      <c r="J18" s="29">
        <f>SUM(J16:J17)</f>
        <v>16091004.84</v>
      </c>
    </row>
    <row r="19" spans="2:10" s="1" customFormat="1" x14ac:dyDescent="0.25">
      <c r="B19" s="32"/>
      <c r="C19" s="33"/>
      <c r="D19" s="33"/>
      <c r="E19" s="34"/>
      <c r="F19" s="35"/>
      <c r="G19" s="41"/>
      <c r="H19" s="41"/>
      <c r="I19" s="29" t="s">
        <v>36</v>
      </c>
      <c r="J19" s="29">
        <f>J18-I18</f>
        <v>2681834.1400000006</v>
      </c>
    </row>
    <row r="20" spans="2:10" s="1" customFormat="1" x14ac:dyDescent="0.25">
      <c r="B20" s="42"/>
      <c r="C20" s="33"/>
      <c r="D20" s="33"/>
      <c r="E20" s="34"/>
      <c r="F20" s="35"/>
      <c r="G20" s="43"/>
      <c r="H20" s="43"/>
      <c r="I20" s="43"/>
    </row>
    <row r="21" spans="2:10" ht="18.75" customHeight="1" x14ac:dyDescent="0.25">
      <c r="B21" s="49" t="s">
        <v>43</v>
      </c>
      <c r="C21" s="49"/>
      <c r="D21" s="49"/>
      <c r="E21" s="49"/>
      <c r="F21" s="49"/>
      <c r="G21" s="49"/>
      <c r="H21" s="49"/>
      <c r="I21" s="49"/>
      <c r="J21" s="49"/>
    </row>
    <row r="22" spans="2:10" ht="18.75" customHeight="1" x14ac:dyDescent="0.25">
      <c r="B22" s="51" t="s">
        <v>29</v>
      </c>
      <c r="C22" s="51"/>
      <c r="D22" s="49" t="s">
        <v>39</v>
      </c>
      <c r="E22" s="49"/>
      <c r="F22" s="49"/>
      <c r="G22" s="49"/>
      <c r="H22" s="49"/>
      <c r="I22" s="49"/>
      <c r="J22" s="49"/>
    </row>
    <row r="23" spans="2:10" ht="18.75" customHeight="1" x14ac:dyDescent="0.3">
      <c r="B23" s="44" t="s">
        <v>22</v>
      </c>
      <c r="C23" s="45"/>
      <c r="D23" s="46" t="s">
        <v>31</v>
      </c>
      <c r="E23" s="46"/>
      <c r="F23" s="46"/>
      <c r="G23" s="46"/>
      <c r="H23" s="46"/>
      <c r="I23" s="46"/>
      <c r="J23" s="46"/>
    </row>
    <row r="24" spans="2:10" ht="37.5" customHeight="1" x14ac:dyDescent="0.3">
      <c r="B24" s="44" t="s">
        <v>23</v>
      </c>
      <c r="C24" s="45"/>
      <c r="D24" s="46" t="s">
        <v>30</v>
      </c>
      <c r="E24" s="46"/>
      <c r="F24" s="46"/>
      <c r="G24" s="46"/>
      <c r="H24" s="46"/>
      <c r="I24" s="46"/>
      <c r="J24" s="46"/>
    </row>
    <row r="25" spans="2:10" x14ac:dyDescent="0.3">
      <c r="B25" s="44" t="s">
        <v>24</v>
      </c>
      <c r="C25" s="45"/>
      <c r="D25" s="47" t="s">
        <v>26</v>
      </c>
      <c r="E25" s="47"/>
      <c r="F25" s="47"/>
      <c r="G25" s="47"/>
      <c r="H25" s="47"/>
      <c r="I25" s="47"/>
      <c r="J25" s="47"/>
    </row>
    <row r="26" spans="2:10" ht="76.5" customHeight="1" x14ac:dyDescent="0.25">
      <c r="B26" s="44" t="s">
        <v>25</v>
      </c>
      <c r="C26" s="45"/>
      <c r="D26" s="48" t="s">
        <v>32</v>
      </c>
      <c r="E26" s="48"/>
      <c r="F26" s="48"/>
      <c r="G26" s="48"/>
      <c r="H26" s="48"/>
      <c r="I26" s="48"/>
      <c r="J26" s="48"/>
    </row>
    <row r="27" spans="2:10" ht="42" customHeight="1" x14ac:dyDescent="0.25">
      <c r="B27" s="52" t="s">
        <v>42</v>
      </c>
      <c r="C27" s="52"/>
      <c r="D27" s="49" t="s">
        <v>41</v>
      </c>
      <c r="E27" s="49"/>
      <c r="F27" s="49"/>
      <c r="G27" s="49"/>
      <c r="H27" s="49"/>
      <c r="I27" s="49"/>
      <c r="J27" s="49"/>
    </row>
  </sheetData>
  <sortState ref="B17:E30">
    <sortCondition ref="C17:C30"/>
  </sortState>
  <mergeCells count="15">
    <mergeCell ref="B11:I11"/>
    <mergeCell ref="B26:C26"/>
    <mergeCell ref="B22:C22"/>
    <mergeCell ref="B21:J21"/>
    <mergeCell ref="D22:J22"/>
    <mergeCell ref="B13:J13"/>
    <mergeCell ref="B27:C27"/>
    <mergeCell ref="B23:C23"/>
    <mergeCell ref="B24:C24"/>
    <mergeCell ref="B25:C25"/>
    <mergeCell ref="D23:J23"/>
    <mergeCell ref="D24:J24"/>
    <mergeCell ref="D25:J25"/>
    <mergeCell ref="D26:J26"/>
    <mergeCell ref="D27:J27"/>
  </mergeCells>
  <conditionalFormatting sqref="C28:C1048576 C1:C10 C14:C15 C12">
    <cfRule type="duplicateValues" dxfId="2" priority="109"/>
  </conditionalFormatting>
  <conditionalFormatting sqref="D28:D1048576 D1:D10 D14:D15 B13 D12">
    <cfRule type="duplicateValues" dxfId="1" priority="134"/>
  </conditionalFormatting>
  <conditionalFormatting sqref="D23:D27">
    <cfRule type="duplicateValues" dxfId="0" priority="1"/>
  </conditionalFormatting>
  <hyperlinks>
    <hyperlink ref="E7" r:id="rId1" xr:uid="{00000000-0004-0000-0000-000000000000}"/>
  </hyperlinks>
  <pageMargins left="0.39370078740157483" right="0.19685039370078741" top="0.55118110236220474" bottom="0.55118110236220474" header="0.31496062992125984" footer="0.31496062992125984"/>
  <pageSetup paperSize="9" scale="60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2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3" t="s">
        <v>15</v>
      </c>
      <c r="E6" s="3" t="s">
        <v>16</v>
      </c>
      <c r="F6" s="3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Резяпова Адэля Геннадьевна</cp:lastModifiedBy>
  <cp:lastPrinted>2020-10-08T10:29:44Z</cp:lastPrinted>
  <dcterms:created xsi:type="dcterms:W3CDTF">2013-11-01T05:44:31Z</dcterms:created>
  <dcterms:modified xsi:type="dcterms:W3CDTF">2021-09-14T06:25:57Z</dcterms:modified>
</cp:coreProperties>
</file>